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8_{88C1965F-6D1F-42DA-BD07-961D1078B249}" xr6:coauthVersionLast="47" xr6:coauthVersionMax="47" xr10:uidLastSave="{00000000-0000-0000-0000-000000000000}"/>
  <bookViews>
    <workbookView xWindow="-120" yWindow="-120" windowWidth="29040" windowHeight="15720" xr2:uid="{1F2A2A04-C947-4D10-A9F2-3DA8669D1A3C}"/>
  </bookViews>
  <sheets>
    <sheet name="CORTE  anual DIC25" sheetId="1" r:id="rId1"/>
  </sheets>
  <definedNames>
    <definedName name="_xlnm.Print_Area" localSheetId="0">'CORTE  anual DIC25'!$A$1:$P$92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2" i="1" l="1"/>
  <c r="H85" i="1"/>
  <c r="N75" i="1"/>
  <c r="H76" i="1"/>
  <c r="N71" i="1"/>
  <c r="N68" i="1"/>
  <c r="N64" i="1"/>
  <c r="N62" i="1"/>
  <c r="H69" i="1"/>
  <c r="N58" i="1"/>
  <c r="H51" i="1"/>
  <c r="N42" i="1"/>
  <c r="H44" i="1"/>
  <c r="N36" i="1"/>
  <c r="N34" i="1"/>
  <c r="N33" i="1"/>
  <c r="N28" i="1"/>
  <c r="H35" i="1"/>
  <c r="N25" i="1"/>
  <c r="H21" i="1"/>
  <c r="N20" i="1"/>
  <c r="N11" i="1"/>
  <c r="H16" i="1"/>
  <c r="N38" i="1" l="1"/>
  <c r="N76" i="1"/>
  <c r="N44" i="1" l="1"/>
  <c r="N85" i="1"/>
</calcChain>
</file>

<file path=xl/sharedStrings.xml><?xml version="1.0" encoding="utf-8"?>
<sst xmlns="http://schemas.openxmlformats.org/spreadsheetml/2006/main" count="126" uniqueCount="116">
  <si>
    <t>Municipio de Chihuahua</t>
  </si>
  <si>
    <t>Tesorería Municipal</t>
  </si>
  <si>
    <t>Estado de Movimientos de Ingresos y Egresos del 01 de Enero al 31 de Diciembre  de 2025</t>
  </si>
  <si>
    <t>(Cifras Expresadas en Pesos)</t>
  </si>
  <si>
    <t>I  N  G  R  E  S  O  S</t>
  </si>
  <si>
    <t>Impuestos</t>
  </si>
  <si>
    <t>Aprovechamientos</t>
  </si>
  <si>
    <t>Predial</t>
  </si>
  <si>
    <t>Otros Conceptos</t>
  </si>
  <si>
    <t>Traslación de Dominio de Bienes Inmuebles</t>
  </si>
  <si>
    <t>Otros Aprovechamientos</t>
  </si>
  <si>
    <t>Espectáculos Públicos</t>
  </si>
  <si>
    <t>Participaciones</t>
  </si>
  <si>
    <t xml:space="preserve">Multas </t>
  </si>
  <si>
    <t>Fondo General</t>
  </si>
  <si>
    <t>Recargos</t>
  </si>
  <si>
    <t>Fondo de Fiscalización</t>
  </si>
  <si>
    <t>Actos de Ejecución</t>
  </si>
  <si>
    <t>Fondo del Fomento Municipal</t>
  </si>
  <si>
    <t>Infraestructura</t>
  </si>
  <si>
    <t>Impuesto Especial Sobre Producción y Servicios</t>
  </si>
  <si>
    <t>IEPS Gasolina y Diesel</t>
  </si>
  <si>
    <t>ISR Participable</t>
  </si>
  <si>
    <t>Contribuciones de Mejoras</t>
  </si>
  <si>
    <t>Fondo de Administración de Impuesto Predial</t>
  </si>
  <si>
    <t>Universitario</t>
  </si>
  <si>
    <t xml:space="preserve"> </t>
  </si>
  <si>
    <t>ISR Bienes Inmuebles</t>
  </si>
  <si>
    <t>Contribuciones Especiales</t>
  </si>
  <si>
    <t>Aportaciones</t>
  </si>
  <si>
    <t>Fondo de Aportación al Fortalecimiento Municipal</t>
  </si>
  <si>
    <t xml:space="preserve">Derechos </t>
  </si>
  <si>
    <t>Fondo de Infraestructura Social Municipal</t>
  </si>
  <si>
    <t>Derechos por Uso y Goce de Bienes Dominio Público</t>
  </si>
  <si>
    <t>FODESEM Aportaciones Estatales</t>
  </si>
  <si>
    <t>Permisos Ganaderos</t>
  </si>
  <si>
    <t>Permisos Obras Públicas</t>
  </si>
  <si>
    <t>Convenios</t>
  </si>
  <si>
    <t>Legalización de Firmas y Certificados</t>
  </si>
  <si>
    <t>Convenios y Subsidios</t>
  </si>
  <si>
    <t>Permisos Gobernación</t>
  </si>
  <si>
    <t>Aseo Urbano</t>
  </si>
  <si>
    <t>Incentivos de Colaboración Fiscal</t>
  </si>
  <si>
    <t>Alumbrado Público</t>
  </si>
  <si>
    <t>Impuesto sobre Automóviles Nuevos</t>
  </si>
  <si>
    <t>Fijación de Anuncios y Propaganda Comercial</t>
  </si>
  <si>
    <t>Fondo de Compensación ISAN</t>
  </si>
  <si>
    <t>Vehículos Extranjeros</t>
  </si>
  <si>
    <t>Vigilancia Especial</t>
  </si>
  <si>
    <t>Operación de Máquinas</t>
  </si>
  <si>
    <t>Empréstitos</t>
  </si>
  <si>
    <t>Suman los Ingresos</t>
  </si>
  <si>
    <t>Productos</t>
  </si>
  <si>
    <t>Cuentas de Balance</t>
  </si>
  <si>
    <t>Existencia Anterior</t>
  </si>
  <si>
    <t>Enajenación de Inmuebles</t>
  </si>
  <si>
    <t>Caja y Bancos</t>
  </si>
  <si>
    <t>Arrendamiento de Inmuebles</t>
  </si>
  <si>
    <t>Fondos</t>
  </si>
  <si>
    <t>Rendimientos Financieros</t>
  </si>
  <si>
    <t>Rendimientos Financieros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</si>
  <si>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</si>
  <si>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</si>
  <si>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</si>
  <si>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</si>
  <si>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</si>
  <si>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</si>
  <si>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</si>
  <si>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Cultural</t>
  </si>
  <si>
    <t>Desarrollo Urbano y Ecología</t>
  </si>
  <si>
    <t>Desempeño de las Funciones</t>
  </si>
  <si>
    <t>Prestación de Sevicios Públicos</t>
  </si>
  <si>
    <t>Infraestructura Vial</t>
  </si>
  <si>
    <t>Urbanización</t>
  </si>
  <si>
    <t>Recolección y Concesiones</t>
  </si>
  <si>
    <t>Obras Hidraúlicas</t>
  </si>
  <si>
    <t>Espacios Publicos y Areas Verdes</t>
  </si>
  <si>
    <t>Investigación y Estudios</t>
  </si>
  <si>
    <t>Medio ambiente y Ecología</t>
  </si>
  <si>
    <t>Areas Verdes</t>
  </si>
  <si>
    <t>Protección Civil</t>
  </si>
  <si>
    <t>Seguridad Pública y Sociedad</t>
  </si>
  <si>
    <t>Apoyo al  proceso presupuestal y Mejorar la Eficiencia Institucional</t>
  </si>
  <si>
    <t>Prevención en Seguridad Pública</t>
  </si>
  <si>
    <t>Apoyo al  proceso presupuestal y Mejorar la Eficiencia</t>
  </si>
  <si>
    <t>Funciones de Gobierno</t>
  </si>
  <si>
    <t>Apoyo a la función pública y al mejoramiento de la Gestión</t>
  </si>
  <si>
    <t>Desarrollo Social</t>
  </si>
  <si>
    <t>Obligaciones por Cumplimiento</t>
  </si>
  <si>
    <t>Desarrollo Econónimo</t>
  </si>
  <si>
    <t>Atención al Rezago Social</t>
  </si>
  <si>
    <t>Desarrollo Educativo</t>
  </si>
  <si>
    <t>Pensiones y Jubilaciones</t>
  </si>
  <si>
    <t>Fomento a la salud</t>
  </si>
  <si>
    <t>Deporte y Desarrollo de Capacidades Físicas</t>
  </si>
  <si>
    <t>Previsión y Seguridad Social</t>
  </si>
  <si>
    <t>Protección a la Diversidad Biológica</t>
  </si>
  <si>
    <t>Desastres Narurales</t>
  </si>
  <si>
    <t>Desastres Naturales</t>
  </si>
  <si>
    <t>Promoción y Fomento</t>
  </si>
  <si>
    <t>Deuda</t>
  </si>
  <si>
    <t>Fomento al Sector Empresarial</t>
  </si>
  <si>
    <t>Amortización de la Deuda</t>
  </si>
  <si>
    <t>Fomento Desarrollo Turistico</t>
  </si>
  <si>
    <t>Gastos de la Deuda</t>
  </si>
  <si>
    <t>Fomento al Desarrollo Rural</t>
  </si>
  <si>
    <t>Suman los Egresos</t>
  </si>
  <si>
    <t>Servicios Gubernamentales</t>
  </si>
  <si>
    <t>Gobierno y Reglamentación</t>
  </si>
  <si>
    <t>Existencia Actual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</si>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</sst>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4" fillId="2" borderId="0" xfId="0" applyFont="1" applyFill="1"/>
    <xf numFmtId="3" fontId="4" fillId="2" borderId="0" xfId="0" applyNumberFormat="1" applyFont="1" applyFill="1"/>
    <xf numFmtId="3" fontId="5" fillId="2" borderId="0" xfId="0" applyNumberFormat="1" applyFont="1" applyFill="1"/>
    <xf numFmtId="0" fontId="0" fillId="3" borderId="0" xfId="0" applyFill="1"/>
    <xf numFmtId="0" fontId="0" fillId="2" borderId="0" xfId="0" applyFill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/>
    <xf numFmtId="0" fontId="7" fillId="2" borderId="0" xfId="0" applyFont="1" applyFill="1" applyAlignment="1">
      <alignment horizontal="center"/>
    </xf>
    <xf numFmtId="0" fontId="4" fillId="2" borderId="5" xfId="0" applyFont="1" applyFill="1" applyBorder="1"/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2" borderId="0" xfId="0" applyFont="1" applyFill="1"/>
    <xf numFmtId="3" fontId="7" fillId="2" borderId="0" xfId="0" applyNumberFormat="1" applyFont="1" applyFill="1"/>
    <xf numFmtId="3" fontId="3" fillId="2" borderId="0" xfId="0" applyNumberFormat="1" applyFont="1" applyFill="1"/>
    <xf numFmtId="43" fontId="0" fillId="3" borderId="0" xfId="1" applyFont="1" applyFill="1"/>
    <xf numFmtId="0" fontId="3" fillId="2" borderId="0" xfId="0" applyFont="1" applyFill="1"/>
    <xf numFmtId="164" fontId="3" fillId="2" borderId="0" xfId="1" applyNumberFormat="1" applyFont="1" applyFill="1" applyBorder="1"/>
    <xf numFmtId="0" fontId="10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4" fillId="2" borderId="0" xfId="1" applyNumberFormat="1" applyFont="1" applyFill="1" applyBorder="1"/>
    <xf numFmtId="43" fontId="3" fillId="2" borderId="0" xfId="0" applyNumberFormat="1" applyFont="1" applyFill="1"/>
    <xf numFmtId="43" fontId="0" fillId="2" borderId="0" xfId="1" applyFont="1" applyFill="1" applyBorder="1"/>
    <xf numFmtId="43" fontId="3" fillId="2" borderId="0" xfId="1" applyFont="1" applyFill="1" applyBorder="1"/>
    <xf numFmtId="3" fontId="7" fillId="3" borderId="0" xfId="0" applyNumberFormat="1" applyFont="1" applyFill="1"/>
    <xf numFmtId="3" fontId="3" fillId="3" borderId="0" xfId="0" applyNumberFormat="1" applyFont="1" applyFill="1"/>
    <xf numFmtId="3" fontId="5" fillId="3" borderId="0" xfId="0" applyNumberFormat="1" applyFont="1" applyFill="1"/>
    <xf numFmtId="3" fontId="10" fillId="3" borderId="0" xfId="0" applyNumberFormat="1" applyFont="1" applyFill="1"/>
    <xf numFmtId="0" fontId="9" fillId="2" borderId="0" xfId="0" applyFont="1" applyFill="1" applyAlignment="1">
      <alignment horizontal="center"/>
    </xf>
    <xf numFmtId="3" fontId="0" fillId="2" borderId="0" xfId="0" applyNumberFormat="1" applyFill="1"/>
    <xf numFmtId="0" fontId="8" fillId="2" borderId="0" xfId="0" applyFont="1" applyFill="1"/>
    <xf numFmtId="3" fontId="8" fillId="2" borderId="0" xfId="0" applyNumberFormat="1" applyFont="1" applyFill="1"/>
    <xf numFmtId="0" fontId="2" fillId="0" borderId="0" xfId="0" applyFont="1"/>
    <xf numFmtId="43" fontId="0" fillId="2" borderId="0" xfId="0" applyNumberFormat="1" applyFill="1"/>
    <xf numFmtId="3" fontId="4" fillId="3" borderId="0" xfId="0" applyNumberFormat="1" applyFont="1" applyFill="1"/>
    <xf numFmtId="3" fontId="11" fillId="3" borderId="0" xfId="0" applyNumberFormat="1" applyFont="1" applyFill="1"/>
    <xf numFmtId="3" fontId="0" fillId="3" borderId="0" xfId="0" applyNumberFormat="1" applyFill="1"/>
    <xf numFmtId="0" fontId="0" fillId="2" borderId="5" xfId="0" applyFill="1" applyBorder="1"/>
    <xf numFmtId="0" fontId="3" fillId="2" borderId="4" xfId="0" applyFont="1" applyFill="1" applyBorder="1" applyAlignment="1">
      <alignment horizontal="left"/>
    </xf>
    <xf numFmtId="3" fontId="11" fillId="2" borderId="0" xfId="0" applyNumberFormat="1" applyFont="1" applyFill="1"/>
    <xf numFmtId="0" fontId="8" fillId="2" borderId="5" xfId="0" applyFont="1" applyFill="1" applyBorder="1"/>
    <xf numFmtId="49" fontId="12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3" fillId="2" borderId="10" xfId="0" applyFont="1" applyFill="1" applyBorder="1" applyAlignment="1">
      <alignment horizontal="left"/>
    </xf>
    <xf numFmtId="0" fontId="4" fillId="2" borderId="11" xfId="0" applyFont="1" applyFill="1" applyBorder="1"/>
    <xf numFmtId="0" fontId="8" fillId="2" borderId="11" xfId="0" applyFont="1" applyFill="1" applyBorder="1"/>
    <xf numFmtId="0" fontId="0" fillId="2" borderId="11" xfId="0" applyFill="1" applyBorder="1"/>
    <xf numFmtId="3" fontId="3" fillId="2" borderId="11" xfId="0" applyNumberFormat="1" applyFont="1" applyFill="1" applyBorder="1"/>
    <xf numFmtId="3" fontId="7" fillId="2" borderId="11" xfId="0" applyNumberFormat="1" applyFont="1" applyFill="1" applyBorder="1"/>
    <xf numFmtId="3" fontId="4" fillId="2" borderId="11" xfId="0" applyNumberFormat="1" applyFont="1" applyFill="1" applyBorder="1"/>
    <xf numFmtId="3" fontId="11" fillId="2" borderId="11" xfId="0" applyNumberFormat="1" applyFont="1" applyFill="1" applyBorder="1"/>
    <xf numFmtId="0" fontId="8" fillId="2" borderId="12" xfId="0" applyFont="1" applyFill="1" applyBorder="1"/>
  </cellXfs>
  <cellStyles count="3">
    <cellStyle name="Millares" xfId="1" builtinId="3"/>
    <cellStyle name="Normal" xfId="0" builtinId="0"/>
    <cellStyle name="Normal 2" xfId="2" xr:uid="{CBA9DAD0-A45F-4A5C-86B8-9CBE8010A2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91</xdr:row>
      <xdr:rowOff>0</xdr:rowOff>
    </xdr:from>
    <xdr:to>
      <xdr:col>15</xdr:col>
      <xdr:colOff>51901</xdr:colOff>
      <xdr:row>92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8FC51E5-B8A2-4936-8A0B-7EADF03ED782}"/>
            </a:ext>
          </a:extLst>
        </xdr:cNvPr>
        <xdr:cNvSpPr txBox="1">
          <a:spLocks noChangeArrowheads="1"/>
        </xdr:cNvSpPr>
      </xdr:nvSpPr>
      <xdr:spPr bwMode="auto">
        <a:xfrm>
          <a:off x="371976" y="16602075"/>
          <a:ext cx="132340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86</xdr:row>
      <xdr:rowOff>11906</xdr:rowOff>
    </xdr:from>
    <xdr:to>
      <xdr:col>14</xdr:col>
      <xdr:colOff>119741</xdr:colOff>
      <xdr:row>86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E2F5DB2-0937-4C0C-9BF7-57730F8C2D0F}"/>
            </a:ext>
          </a:extLst>
        </xdr:cNvPr>
        <xdr:cNvSpPr txBox="1">
          <a:spLocks noChangeArrowheads="1"/>
        </xdr:cNvSpPr>
      </xdr:nvSpPr>
      <xdr:spPr bwMode="auto">
        <a:xfrm>
          <a:off x="473868" y="1561385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2857501</xdr:colOff>
      <xdr:row>86</xdr:row>
      <xdr:rowOff>0</xdr:rowOff>
    </xdr:from>
    <xdr:to>
      <xdr:col>13</xdr:col>
      <xdr:colOff>843547</xdr:colOff>
      <xdr:row>91</xdr:row>
      <xdr:rowOff>61662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F1FA10-9C99-4A10-B43B-D694013E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6" y="15601950"/>
          <a:ext cx="2538996" cy="1061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6789-AED3-4378-9D77-237407BE849D}">
  <sheetPr>
    <pageSetUpPr fitToPage="1"/>
  </sheetPr>
  <dimension ref="B1:S92"/>
  <sheetViews>
    <sheetView tabSelected="1" view="pageBreakPreview" zoomScale="70" zoomScaleNormal="70" zoomScaleSheetLayoutView="70" workbookViewId="0">
      <selection activeCell="Q66" sqref="Q66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8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4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1"/>
    </row>
    <row r="8" spans="2:17" ht="5.25" customHeight="1" x14ac:dyDescent="0.2">
      <c r="B8" s="9"/>
      <c r="O8" s="11"/>
    </row>
    <row r="9" spans="2:17" ht="13.5" customHeight="1" x14ac:dyDescent="0.25">
      <c r="B9" s="9"/>
      <c r="C9" s="17" t="s">
        <v>5</v>
      </c>
      <c r="H9" s="18"/>
      <c r="J9" s="18" t="s">
        <v>6</v>
      </c>
      <c r="L9" s="19"/>
      <c r="M9" s="3"/>
      <c r="O9" s="11"/>
      <c r="P9" s="20"/>
    </row>
    <row r="10" spans="2:17" ht="13.5" customHeight="1" x14ac:dyDescent="0.25">
      <c r="B10" s="9"/>
      <c r="C10" s="17"/>
      <c r="E10" s="21" t="s">
        <v>7</v>
      </c>
      <c r="F10" s="22"/>
      <c r="G10" s="19">
        <v>1441080489</v>
      </c>
      <c r="I10" s="18"/>
      <c r="L10" s="19" t="s">
        <v>8</v>
      </c>
      <c r="M10" s="19">
        <v>12593716</v>
      </c>
      <c r="O10" s="11"/>
      <c r="P10" s="20"/>
    </row>
    <row r="11" spans="2:17" ht="13.5" customHeight="1" x14ac:dyDescent="0.25">
      <c r="B11" s="9"/>
      <c r="C11" s="17"/>
      <c r="E11" s="21" t="s">
        <v>9</v>
      </c>
      <c r="F11" s="22"/>
      <c r="G11" s="19">
        <v>455008541</v>
      </c>
      <c r="H11" s="18"/>
      <c r="I11" s="18"/>
      <c r="L11" s="19" t="s">
        <v>10</v>
      </c>
      <c r="M11" s="19">
        <v>20328639</v>
      </c>
      <c r="N11" s="18">
        <f>SUM(M10:M11)</f>
        <v>32922355</v>
      </c>
      <c r="O11" s="11"/>
      <c r="P11" s="20"/>
    </row>
    <row r="12" spans="2:17" ht="13.5" customHeight="1" x14ac:dyDescent="0.25">
      <c r="B12" s="9"/>
      <c r="C12" s="17"/>
      <c r="E12" s="21" t="s">
        <v>11</v>
      </c>
      <c r="F12" s="22"/>
      <c r="G12" s="19">
        <v>15623684</v>
      </c>
      <c r="H12" s="18"/>
      <c r="I12" s="1"/>
      <c r="J12" s="18" t="s">
        <v>12</v>
      </c>
      <c r="N12" s="18"/>
      <c r="O12" s="11"/>
      <c r="P12" s="20"/>
    </row>
    <row r="13" spans="2:17" ht="13.5" customHeight="1" x14ac:dyDescent="0.25">
      <c r="B13" s="9"/>
      <c r="C13" s="17"/>
      <c r="E13" s="21" t="s">
        <v>13</v>
      </c>
      <c r="F13" s="22"/>
      <c r="G13" s="19">
        <v>30418287</v>
      </c>
      <c r="H13" s="18"/>
      <c r="L13" s="19" t="s">
        <v>14</v>
      </c>
      <c r="M13" s="19">
        <v>1487415580</v>
      </c>
      <c r="O13" s="11"/>
      <c r="P13" s="20"/>
      <c r="Q13" s="21"/>
    </row>
    <row r="14" spans="2:17" ht="13.5" customHeight="1" x14ac:dyDescent="0.25">
      <c r="B14" s="9"/>
      <c r="E14" s="21" t="s">
        <v>15</v>
      </c>
      <c r="F14" s="22"/>
      <c r="G14" s="19">
        <v>58005516</v>
      </c>
      <c r="H14" s="18"/>
      <c r="L14" s="5" t="s">
        <v>16</v>
      </c>
      <c r="M14" s="19">
        <v>98922313</v>
      </c>
      <c r="O14" s="11"/>
      <c r="P14" s="20"/>
      <c r="Q14" s="21"/>
    </row>
    <row r="15" spans="2:17" ht="13.5" customHeight="1" x14ac:dyDescent="0.2">
      <c r="B15" s="9"/>
      <c r="C15" s="23"/>
      <c r="E15" s="21" t="s">
        <v>17</v>
      </c>
      <c r="F15" s="22"/>
      <c r="G15" s="19">
        <v>11705549</v>
      </c>
      <c r="L15" s="19" t="s">
        <v>18</v>
      </c>
      <c r="M15" s="19">
        <v>264746657</v>
      </c>
      <c r="N15" s="5"/>
      <c r="O15" s="11"/>
      <c r="P15" s="20"/>
      <c r="Q15" s="21"/>
    </row>
    <row r="16" spans="2:17" ht="13.5" customHeight="1" x14ac:dyDescent="0.25">
      <c r="B16" s="9"/>
      <c r="C16" s="23"/>
      <c r="E16" s="21" t="s">
        <v>19</v>
      </c>
      <c r="F16" s="22"/>
      <c r="G16" s="19">
        <v>9310</v>
      </c>
      <c r="H16" s="18">
        <f>SUM(G10:G16)</f>
        <v>2011851376</v>
      </c>
      <c r="J16" s="18"/>
      <c r="L16" s="19" t="s">
        <v>20</v>
      </c>
      <c r="M16" s="19">
        <v>38024206</v>
      </c>
      <c r="N16" s="5"/>
      <c r="O16" s="11"/>
      <c r="P16" s="20"/>
      <c r="Q16" s="21"/>
    </row>
    <row r="17" spans="2:17" ht="13.5" customHeight="1" x14ac:dyDescent="0.25">
      <c r="B17" s="9"/>
      <c r="J17" s="18"/>
      <c r="L17" s="19" t="s">
        <v>21</v>
      </c>
      <c r="M17" s="19">
        <v>51146497</v>
      </c>
      <c r="O17" s="11"/>
      <c r="P17" s="20"/>
      <c r="Q17" s="21"/>
    </row>
    <row r="18" spans="2:17" ht="13.5" customHeight="1" x14ac:dyDescent="0.2">
      <c r="B18" s="9"/>
      <c r="L18" s="19" t="s">
        <v>22</v>
      </c>
      <c r="M18" s="19">
        <v>203685164</v>
      </c>
      <c r="O18" s="11"/>
      <c r="P18" s="20"/>
      <c r="Q18" s="21"/>
    </row>
    <row r="19" spans="2:17" ht="13.5" customHeight="1" x14ac:dyDescent="0.25">
      <c r="B19" s="9"/>
      <c r="C19" s="17" t="s">
        <v>23</v>
      </c>
      <c r="E19" s="21"/>
      <c r="F19" s="22"/>
      <c r="G19" s="19"/>
      <c r="L19" s="19" t="s">
        <v>24</v>
      </c>
      <c r="M19" s="19">
        <v>107331094</v>
      </c>
      <c r="O19" s="11"/>
      <c r="P19" s="20"/>
    </row>
    <row r="20" spans="2:17" ht="13.5" customHeight="1" x14ac:dyDescent="0.25">
      <c r="B20" s="9"/>
      <c r="E20" s="21" t="s">
        <v>25</v>
      </c>
      <c r="F20" s="22"/>
      <c r="G20" s="19">
        <v>74275456</v>
      </c>
      <c r="H20" s="18" t="s">
        <v>26</v>
      </c>
      <c r="L20" s="19" t="s">
        <v>27</v>
      </c>
      <c r="M20" s="19">
        <v>6233262</v>
      </c>
      <c r="N20" s="18">
        <f>SUM(M13:M20)</f>
        <v>2257504773</v>
      </c>
      <c r="O20" s="11"/>
      <c r="P20" s="20"/>
      <c r="Q20" s="21"/>
    </row>
    <row r="21" spans="2:17" ht="13.5" customHeight="1" x14ac:dyDescent="0.25">
      <c r="B21" s="9"/>
      <c r="E21" s="5" t="s">
        <v>28</v>
      </c>
      <c r="F21" s="24"/>
      <c r="G21" s="19">
        <v>36034640</v>
      </c>
      <c r="H21" s="18">
        <f>SUM(G20:G21)</f>
        <v>110310096</v>
      </c>
      <c r="O21" s="11"/>
      <c r="P21" s="20"/>
      <c r="Q21" s="19"/>
    </row>
    <row r="22" spans="2:17" ht="13.5" customHeight="1" x14ac:dyDescent="0.25">
      <c r="B22" s="25"/>
      <c r="J22" s="18" t="s">
        <v>29</v>
      </c>
      <c r="O22" s="11"/>
      <c r="P22" s="20"/>
      <c r="Q22" s="19"/>
    </row>
    <row r="23" spans="2:17" ht="13.5" customHeight="1" x14ac:dyDescent="0.2">
      <c r="B23" s="25"/>
      <c r="L23" s="19" t="s">
        <v>30</v>
      </c>
      <c r="M23" s="19">
        <v>920706676</v>
      </c>
      <c r="O23" s="11"/>
      <c r="P23" s="20"/>
      <c r="Q23" s="19"/>
    </row>
    <row r="24" spans="2:17" ht="13.5" customHeight="1" x14ac:dyDescent="0.25">
      <c r="B24" s="25"/>
      <c r="C24" s="17" t="s">
        <v>31</v>
      </c>
      <c r="D24" s="5"/>
      <c r="E24" s="5"/>
      <c r="F24" s="26"/>
      <c r="G24" s="19"/>
      <c r="H24" s="21"/>
      <c r="L24" s="19" t="s">
        <v>32</v>
      </c>
      <c r="M24" s="19">
        <v>100115174</v>
      </c>
      <c r="O24" s="11"/>
      <c r="P24" s="20"/>
      <c r="Q24" s="19"/>
    </row>
    <row r="25" spans="2:17" ht="13.5" customHeight="1" x14ac:dyDescent="0.25">
      <c r="B25" s="25"/>
      <c r="C25" s="23"/>
      <c r="D25" s="17"/>
      <c r="E25" s="21" t="s">
        <v>33</v>
      </c>
      <c r="F25" s="22"/>
      <c r="G25" s="19">
        <v>7632818</v>
      </c>
      <c r="H25" s="27"/>
      <c r="L25" s="19" t="s">
        <v>34</v>
      </c>
      <c r="M25" s="19">
        <v>274855687</v>
      </c>
      <c r="N25" s="18">
        <f>SUM(M23:M25)</f>
        <v>1295677537</v>
      </c>
      <c r="O25" s="11"/>
      <c r="P25" s="20"/>
      <c r="Q25" s="19"/>
    </row>
    <row r="26" spans="2:17" ht="13.5" customHeight="1" x14ac:dyDescent="0.25">
      <c r="B26" s="9"/>
      <c r="C26" s="23"/>
      <c r="D26" s="17"/>
      <c r="E26" s="21" t="s">
        <v>35</v>
      </c>
      <c r="F26" s="22"/>
      <c r="G26" s="19">
        <v>397249</v>
      </c>
      <c r="H26" s="21"/>
      <c r="O26" s="11"/>
      <c r="P26" s="20"/>
      <c r="Q26" s="19"/>
    </row>
    <row r="27" spans="2:17" ht="13.5" customHeight="1" x14ac:dyDescent="0.25">
      <c r="B27" s="9"/>
      <c r="C27" s="5"/>
      <c r="D27" s="17"/>
      <c r="E27" s="21" t="s">
        <v>36</v>
      </c>
      <c r="F27" s="22"/>
      <c r="G27" s="19">
        <v>111024313</v>
      </c>
      <c r="H27" s="21"/>
      <c r="J27" s="18" t="s">
        <v>37</v>
      </c>
      <c r="L27" s="19"/>
      <c r="M27" s="19"/>
      <c r="O27" s="11"/>
      <c r="P27" s="20"/>
    </row>
    <row r="28" spans="2:17" ht="13.5" customHeight="1" x14ac:dyDescent="0.25">
      <c r="B28" s="9"/>
      <c r="C28" s="5"/>
      <c r="D28" s="17"/>
      <c r="E28" s="21" t="s">
        <v>38</v>
      </c>
      <c r="F28" s="22"/>
      <c r="G28" s="19">
        <v>31449643</v>
      </c>
      <c r="H28" s="21"/>
      <c r="L28" s="19" t="s">
        <v>39</v>
      </c>
      <c r="M28" s="19">
        <v>36485294</v>
      </c>
      <c r="N28" s="18">
        <f>+M28</f>
        <v>36485294</v>
      </c>
      <c r="O28" s="11"/>
      <c r="Q28" s="19"/>
    </row>
    <row r="29" spans="2:17" ht="13.5" customHeight="1" x14ac:dyDescent="0.2">
      <c r="B29" s="9"/>
      <c r="C29" s="5"/>
      <c r="E29" s="21" t="s">
        <v>40</v>
      </c>
      <c r="F29" s="22"/>
      <c r="G29" s="19">
        <v>18176815</v>
      </c>
      <c r="H29" s="21"/>
      <c r="O29" s="11"/>
      <c r="Q29" s="19"/>
    </row>
    <row r="30" spans="2:17" ht="13.5" customHeight="1" x14ac:dyDescent="0.25">
      <c r="B30" s="9"/>
      <c r="C30" s="5"/>
      <c r="D30" s="5"/>
      <c r="E30" s="21" t="s">
        <v>41</v>
      </c>
      <c r="F30" s="22"/>
      <c r="G30" s="19">
        <v>34602665</v>
      </c>
      <c r="H30" s="21"/>
      <c r="J30" s="18" t="s">
        <v>42</v>
      </c>
      <c r="O30" s="11"/>
      <c r="Q30" s="19"/>
    </row>
    <row r="31" spans="2:17" ht="13.5" customHeight="1" x14ac:dyDescent="0.2">
      <c r="B31" s="9"/>
      <c r="C31" s="5"/>
      <c r="E31" s="21" t="s">
        <v>43</v>
      </c>
      <c r="F31" s="22"/>
      <c r="G31" s="19">
        <v>391673712</v>
      </c>
      <c r="L31" s="19" t="s">
        <v>44</v>
      </c>
      <c r="M31" s="19">
        <v>28559176</v>
      </c>
      <c r="O31" s="11"/>
      <c r="Q31" s="19"/>
    </row>
    <row r="32" spans="2:17" ht="13.5" customHeight="1" x14ac:dyDescent="0.2">
      <c r="B32" s="9"/>
      <c r="C32" s="5"/>
      <c r="E32" s="5" t="s">
        <v>45</v>
      </c>
      <c r="F32" s="22"/>
      <c r="G32" s="19">
        <v>8634847</v>
      </c>
      <c r="L32" s="19" t="s">
        <v>46</v>
      </c>
      <c r="M32" s="19">
        <v>5885278</v>
      </c>
      <c r="O32" s="11"/>
      <c r="Q32" s="19"/>
    </row>
    <row r="33" spans="2:19" ht="13.5" customHeight="1" x14ac:dyDescent="0.25">
      <c r="B33" s="9"/>
      <c r="C33" s="5"/>
      <c r="E33" s="21" t="s">
        <v>8</v>
      </c>
      <c r="F33" s="22"/>
      <c r="G33" s="19">
        <v>16854141</v>
      </c>
      <c r="J33" s="18" t="s">
        <v>47</v>
      </c>
      <c r="L33" s="19"/>
      <c r="M33" s="19"/>
      <c r="N33" s="18">
        <f>SUM(M31:M33)</f>
        <v>34444454</v>
      </c>
      <c r="O33" s="11"/>
      <c r="Q33" s="19"/>
    </row>
    <row r="34" spans="2:19" ht="13.5" customHeight="1" x14ac:dyDescent="0.25">
      <c r="B34" s="9"/>
      <c r="E34" s="21" t="s">
        <v>48</v>
      </c>
      <c r="F34" s="22"/>
      <c r="G34" s="19">
        <v>14948962</v>
      </c>
      <c r="L34" s="19" t="s">
        <v>47</v>
      </c>
      <c r="M34" s="19">
        <v>28945936</v>
      </c>
      <c r="N34" s="18">
        <f>+M34</f>
        <v>28945936</v>
      </c>
      <c r="O34" s="11"/>
      <c r="Q34" s="19"/>
    </row>
    <row r="35" spans="2:19" ht="13.5" customHeight="1" x14ac:dyDescent="0.25">
      <c r="B35" s="9"/>
      <c r="E35" s="21" t="s">
        <v>49</v>
      </c>
      <c r="F35" s="22"/>
      <c r="G35" s="19">
        <v>10060608</v>
      </c>
      <c r="H35" s="18">
        <f>SUM(G25:G35)</f>
        <v>645455773</v>
      </c>
      <c r="J35" s="18" t="s">
        <v>50</v>
      </c>
      <c r="O35" s="11"/>
      <c r="Q35" s="19"/>
    </row>
    <row r="36" spans="2:19" ht="13.5" customHeight="1" x14ac:dyDescent="0.25">
      <c r="B36" s="9"/>
      <c r="H36" s="5"/>
      <c r="L36" s="19" t="s">
        <v>50</v>
      </c>
      <c r="M36" s="19">
        <v>145000000</v>
      </c>
      <c r="N36" s="18">
        <f>+M36</f>
        <v>145000000</v>
      </c>
      <c r="O36" s="11"/>
      <c r="P36" s="20"/>
      <c r="Q36" s="27"/>
      <c r="R36" s="29"/>
      <c r="S36" s="29"/>
    </row>
    <row r="37" spans="2:19" ht="13.5" customHeight="1" x14ac:dyDescent="0.2">
      <c r="B37" s="9"/>
      <c r="H37" s="5"/>
      <c r="L37" s="19"/>
      <c r="M37" s="19"/>
      <c r="N37" s="19"/>
      <c r="O37" s="11"/>
      <c r="P37" s="20"/>
      <c r="Q37" s="27"/>
      <c r="R37" s="29"/>
      <c r="S37" s="29"/>
    </row>
    <row r="38" spans="2:19" ht="13.5" customHeight="1" x14ac:dyDescent="0.25">
      <c r="B38" s="9"/>
      <c r="J38" s="18" t="s">
        <v>51</v>
      </c>
      <c r="K38" s="19"/>
      <c r="L38" s="19"/>
      <c r="N38" s="18">
        <f>+H16+H21+H35+H44+N11+N20+N25+N28+N33+N34+M36</f>
        <v>6800046516</v>
      </c>
      <c r="O38" s="11"/>
      <c r="P38" s="20"/>
      <c r="Q38" s="21"/>
      <c r="R38" s="29"/>
      <c r="S38" s="29"/>
    </row>
    <row r="39" spans="2:19" ht="13.5" customHeight="1" x14ac:dyDescent="0.25">
      <c r="B39" s="9"/>
      <c r="C39" s="17" t="s">
        <v>52</v>
      </c>
      <c r="J39" s="30" t="s">
        <v>53</v>
      </c>
      <c r="K39" s="31"/>
      <c r="L39" s="31"/>
      <c r="M39" s="31"/>
      <c r="N39" s="30">
        <v>611492519.83000004</v>
      </c>
      <c r="O39" s="11"/>
      <c r="P39" s="20"/>
      <c r="Q39" s="27"/>
      <c r="R39" s="29"/>
      <c r="S39" s="29"/>
    </row>
    <row r="40" spans="2:19" ht="13.5" customHeight="1" x14ac:dyDescent="0.25">
      <c r="B40" s="9"/>
      <c r="J40" s="30" t="s">
        <v>54</v>
      </c>
      <c r="K40" s="31"/>
      <c r="L40" s="31"/>
      <c r="M40" s="31"/>
      <c r="N40" s="32"/>
      <c r="O40" s="11"/>
      <c r="P40" s="20"/>
      <c r="Q40" s="27"/>
      <c r="R40" s="29"/>
      <c r="S40" s="29"/>
    </row>
    <row r="41" spans="2:19" ht="13.5" customHeight="1" x14ac:dyDescent="0.25">
      <c r="B41" s="9"/>
      <c r="E41" s="21" t="s">
        <v>55</v>
      </c>
      <c r="F41" s="19"/>
      <c r="G41" s="19">
        <v>164783447</v>
      </c>
      <c r="H41" s="5"/>
      <c r="J41" s="30"/>
      <c r="K41" s="31"/>
      <c r="L41" s="31" t="s">
        <v>56</v>
      </c>
      <c r="M41" s="31">
        <v>263867602</v>
      </c>
      <c r="N41" s="32"/>
      <c r="O41" s="11"/>
      <c r="P41" s="20"/>
      <c r="Q41" s="21"/>
      <c r="R41" s="29"/>
      <c r="S41" s="29"/>
    </row>
    <row r="42" spans="2:19" ht="13.5" customHeight="1" x14ac:dyDescent="0.25">
      <c r="B42" s="9"/>
      <c r="C42" s="5"/>
      <c r="D42" s="5"/>
      <c r="E42" s="21" t="s">
        <v>57</v>
      </c>
      <c r="F42" s="19"/>
      <c r="G42" s="19">
        <v>2569152</v>
      </c>
      <c r="H42" s="5"/>
      <c r="J42" s="33"/>
      <c r="K42" s="31"/>
      <c r="L42" s="31" t="s">
        <v>58</v>
      </c>
      <c r="M42" s="31">
        <v>96249210</v>
      </c>
      <c r="N42" s="30">
        <f>+M41+M42</f>
        <v>360116812</v>
      </c>
      <c r="O42" s="11"/>
      <c r="P42" s="20"/>
      <c r="Q42" s="21"/>
      <c r="R42" s="29"/>
      <c r="S42" s="29"/>
    </row>
    <row r="43" spans="2:19" ht="13.5" customHeight="1" x14ac:dyDescent="0.2">
      <c r="B43" s="9"/>
      <c r="C43" s="5"/>
      <c r="D43" s="5"/>
      <c r="E43" s="21" t="s">
        <v>59</v>
      </c>
      <c r="F43" s="19"/>
      <c r="G43" s="19">
        <v>34093640</v>
      </c>
      <c r="J43" s="4"/>
      <c r="K43" s="4"/>
      <c r="L43" s="4"/>
      <c r="M43" s="4"/>
      <c r="N43" s="4"/>
      <c r="O43" s="11"/>
      <c r="P43" s="20"/>
      <c r="Q43" s="21"/>
      <c r="R43" s="29"/>
      <c r="S43" s="29"/>
    </row>
    <row r="44" spans="2:19" ht="13.5" customHeight="1" x14ac:dyDescent="0.25">
      <c r="B44" s="9"/>
      <c r="C44" s="5"/>
      <c r="D44" s="5"/>
      <c r="E44" s="21" t="s">
        <v>60</v>
      </c>
      <c r="G44" s="19">
        <v>2683</v>
      </c>
      <c r="H44" s="18">
        <f>SUM(G41:G44)</f>
        <v>201448922</v>
      </c>
      <c r="J44" s="30" t="s">
        <v>61</v>
      </c>
      <c r="K44" s="31"/>
      <c r="L44" s="31"/>
      <c r="M44" s="31"/>
      <c r="N44" s="30">
        <f>SUM(N38:N42)</f>
        <v>7771655847.8299999</v>
      </c>
      <c r="O44" s="11"/>
      <c r="P44" s="20"/>
      <c r="Q44" s="21"/>
      <c r="R44" s="29"/>
      <c r="S44" s="29"/>
    </row>
    <row r="45" spans="2:19" ht="13.5" customHeight="1" x14ac:dyDescent="0.25">
      <c r="B45" s="9"/>
      <c r="C45" s="5"/>
      <c r="D45" s="5"/>
      <c r="E45" s="21"/>
      <c r="F45" s="5"/>
      <c r="G45" s="5"/>
      <c r="H45" s="5"/>
      <c r="J45" s="30"/>
      <c r="K45" s="31"/>
      <c r="L45" s="31"/>
      <c r="M45" s="31"/>
      <c r="N45" s="30"/>
      <c r="O45" s="11"/>
      <c r="P45" s="20"/>
      <c r="Q45" s="21"/>
      <c r="R45" s="29"/>
      <c r="S45" s="29"/>
    </row>
    <row r="46" spans="2:19" ht="13.5" customHeight="1" x14ac:dyDescent="0.25">
      <c r="B46" s="9"/>
      <c r="C46" s="5"/>
      <c r="D46" s="5"/>
      <c r="E46" s="21"/>
      <c r="F46" s="5"/>
      <c r="G46" s="5"/>
      <c r="H46" s="5"/>
      <c r="J46" s="18"/>
      <c r="K46" s="19"/>
      <c r="L46" s="19"/>
      <c r="M46" s="19"/>
      <c r="N46" s="18"/>
      <c r="O46" s="11"/>
      <c r="P46" s="20"/>
      <c r="Q46" s="21"/>
      <c r="R46" s="29"/>
      <c r="S46" s="29"/>
    </row>
    <row r="47" spans="2:19" ht="15.75" x14ac:dyDescent="0.25">
      <c r="B47" s="9"/>
      <c r="C47" s="14" t="s">
        <v>62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1"/>
    </row>
    <row r="48" spans="2:19" ht="8.25" customHeight="1" x14ac:dyDescent="0.25">
      <c r="B48" s="9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11"/>
    </row>
    <row r="49" spans="2:15" ht="15.75" x14ac:dyDescent="0.25">
      <c r="B49" s="9"/>
      <c r="C49" s="17" t="s">
        <v>63</v>
      </c>
      <c r="D49" s="5"/>
      <c r="E49" s="5"/>
      <c r="H49" s="34"/>
      <c r="I49" s="34"/>
      <c r="J49" s="18" t="s">
        <v>64</v>
      </c>
      <c r="N49" s="35"/>
      <c r="O49" s="11"/>
    </row>
    <row r="50" spans="2:15" ht="15.75" x14ac:dyDescent="0.25">
      <c r="B50" s="9"/>
      <c r="C50" s="34"/>
      <c r="D50" s="36" t="s">
        <v>65</v>
      </c>
      <c r="E50" s="5"/>
      <c r="F50" s="5"/>
      <c r="G50" s="19"/>
      <c r="H50" s="34"/>
      <c r="I50" s="34"/>
      <c r="K50" s="36" t="s">
        <v>66</v>
      </c>
      <c r="O50" s="11"/>
    </row>
    <row r="51" spans="2:15" ht="15.75" x14ac:dyDescent="0.25">
      <c r="B51" s="9"/>
      <c r="C51" s="34"/>
      <c r="D51" s="36"/>
      <c r="E51" s="21" t="s">
        <v>67</v>
      </c>
      <c r="F51" s="5"/>
      <c r="G51" s="19">
        <v>1182119116</v>
      </c>
      <c r="H51" s="18">
        <f>+G51</f>
        <v>1182119116</v>
      </c>
      <c r="I51" s="34"/>
      <c r="K51" s="36"/>
      <c r="L51" s="19" t="s">
        <v>68</v>
      </c>
      <c r="M51" s="19">
        <v>32366170</v>
      </c>
      <c r="O51" s="11"/>
    </row>
    <row r="52" spans="2:15" ht="15.75" x14ac:dyDescent="0.25">
      <c r="B52" s="9"/>
      <c r="C52" s="34"/>
      <c r="D52" s="36"/>
      <c r="G52" s="19"/>
      <c r="I52" s="34"/>
      <c r="L52" s="19" t="s">
        <v>69</v>
      </c>
      <c r="M52" s="19">
        <v>144168753</v>
      </c>
      <c r="O52" s="11"/>
    </row>
    <row r="53" spans="2:15" ht="15.75" x14ac:dyDescent="0.25">
      <c r="B53" s="9"/>
      <c r="C53" s="17" t="s">
        <v>70</v>
      </c>
      <c r="D53" s="21"/>
      <c r="E53" s="21"/>
      <c r="F53" s="21"/>
      <c r="G53" s="19"/>
      <c r="H53" s="5"/>
      <c r="I53" s="34"/>
      <c r="L53" s="19" t="s">
        <v>43</v>
      </c>
      <c r="M53" s="19">
        <v>428483643</v>
      </c>
      <c r="O53" s="11"/>
    </row>
    <row r="54" spans="2:15" ht="15.75" x14ac:dyDescent="0.25">
      <c r="B54" s="9"/>
      <c r="C54" s="23"/>
      <c r="D54" s="36" t="s">
        <v>71</v>
      </c>
      <c r="E54" s="21"/>
      <c r="G54" s="19"/>
      <c r="H54" s="18"/>
      <c r="I54" s="34"/>
      <c r="L54" s="19" t="s">
        <v>72</v>
      </c>
      <c r="M54" s="19">
        <v>321674278</v>
      </c>
      <c r="O54" s="11"/>
    </row>
    <row r="55" spans="2:15" ht="15.75" x14ac:dyDescent="0.25">
      <c r="B55" s="9"/>
      <c r="E55" s="21" t="s">
        <v>41</v>
      </c>
      <c r="F55" s="21"/>
      <c r="G55" s="19">
        <v>90013239</v>
      </c>
      <c r="H55" s="18"/>
      <c r="I55" s="34"/>
      <c r="K55" s="36"/>
      <c r="L55" s="19" t="s">
        <v>73</v>
      </c>
      <c r="M55" s="19">
        <v>245786085</v>
      </c>
      <c r="O55" s="11"/>
    </row>
    <row r="56" spans="2:15" ht="15.75" x14ac:dyDescent="0.25">
      <c r="B56" s="9"/>
      <c r="E56" s="21" t="s">
        <v>74</v>
      </c>
      <c r="F56" s="21"/>
      <c r="G56" s="19">
        <v>446955233</v>
      </c>
      <c r="I56" s="34"/>
      <c r="K56" s="36"/>
      <c r="L56" s="19" t="s">
        <v>75</v>
      </c>
      <c r="M56" s="19">
        <v>52284421</v>
      </c>
      <c r="O56" s="11"/>
    </row>
    <row r="57" spans="2:15" ht="15.75" x14ac:dyDescent="0.25">
      <c r="B57" s="9"/>
      <c r="C57" s="23"/>
      <c r="E57" s="21" t="s">
        <v>76</v>
      </c>
      <c r="G57" s="19">
        <v>102737966</v>
      </c>
      <c r="I57" s="34"/>
      <c r="K57" s="36"/>
      <c r="L57" s="19" t="s">
        <v>77</v>
      </c>
      <c r="M57" s="19">
        <v>9376028</v>
      </c>
      <c r="O57" s="11"/>
    </row>
    <row r="58" spans="2:15" ht="15.75" x14ac:dyDescent="0.25">
      <c r="B58" s="9"/>
      <c r="C58" s="23"/>
      <c r="D58" s="21"/>
      <c r="E58" s="21" t="s">
        <v>78</v>
      </c>
      <c r="F58" s="21"/>
      <c r="G58" s="19">
        <v>9387155</v>
      </c>
      <c r="L58" s="19" t="s">
        <v>79</v>
      </c>
      <c r="M58" s="19">
        <v>2649457</v>
      </c>
      <c r="N58" s="18">
        <f>SUM(M51:M58)</f>
        <v>1236788835</v>
      </c>
      <c r="O58" s="11"/>
    </row>
    <row r="59" spans="2:15" ht="15" x14ac:dyDescent="0.2">
      <c r="B59" s="9"/>
      <c r="C59" s="23"/>
      <c r="D59" s="21"/>
      <c r="E59" s="21" t="s">
        <v>80</v>
      </c>
      <c r="F59" s="21"/>
      <c r="G59" s="19">
        <v>78470607</v>
      </c>
      <c r="H59" s="5"/>
      <c r="O59" s="11"/>
    </row>
    <row r="60" spans="2:15" ht="15.75" x14ac:dyDescent="0.25">
      <c r="B60" s="9"/>
      <c r="C60" s="23"/>
      <c r="D60" s="21"/>
      <c r="E60" s="21" t="s">
        <v>81</v>
      </c>
      <c r="F60" s="21"/>
      <c r="G60" s="19">
        <v>1166544981</v>
      </c>
      <c r="H60" s="18"/>
      <c r="J60" s="18" t="s">
        <v>82</v>
      </c>
      <c r="K60" s="37"/>
      <c r="O60" s="11"/>
    </row>
    <row r="61" spans="2:15" ht="15" x14ac:dyDescent="0.2">
      <c r="B61" s="9"/>
      <c r="C61" s="23"/>
      <c r="D61" s="21"/>
      <c r="E61" s="21" t="s">
        <v>83</v>
      </c>
      <c r="G61" s="19">
        <v>95583840</v>
      </c>
      <c r="J61" s="5"/>
      <c r="K61" s="5"/>
      <c r="L61" s="19" t="s">
        <v>84</v>
      </c>
      <c r="M61" s="19">
        <v>497921279</v>
      </c>
      <c r="O61" s="11"/>
    </row>
    <row r="62" spans="2:15" ht="15.75" x14ac:dyDescent="0.25">
      <c r="B62" s="9"/>
      <c r="C62" s="23"/>
      <c r="D62" s="21"/>
      <c r="E62" s="21" t="s">
        <v>85</v>
      </c>
      <c r="F62" s="21"/>
      <c r="G62" s="19">
        <v>115110795</v>
      </c>
      <c r="J62" s="5"/>
      <c r="K62" s="5"/>
      <c r="L62" s="19" t="s">
        <v>86</v>
      </c>
      <c r="M62" s="19">
        <v>44180385</v>
      </c>
      <c r="N62" s="18">
        <f>SUM(M61:M62)</f>
        <v>542101664</v>
      </c>
      <c r="O62" s="11"/>
    </row>
    <row r="63" spans="2:15" ht="15.75" x14ac:dyDescent="0.25">
      <c r="B63" s="9"/>
      <c r="C63" s="23"/>
      <c r="D63" s="21"/>
      <c r="E63" s="21" t="s">
        <v>87</v>
      </c>
      <c r="F63" s="21"/>
      <c r="G63" s="19">
        <v>112311052</v>
      </c>
      <c r="J63" s="18" t="s">
        <v>88</v>
      </c>
      <c r="L63" s="38"/>
      <c r="M63" s="19"/>
      <c r="N63" s="18"/>
      <c r="O63" s="11"/>
    </row>
    <row r="64" spans="2:15" ht="15.75" x14ac:dyDescent="0.25">
      <c r="B64" s="9"/>
      <c r="C64" s="23"/>
      <c r="D64" s="21"/>
      <c r="E64" s="21" t="s">
        <v>89</v>
      </c>
      <c r="F64" s="5"/>
      <c r="G64" s="19">
        <v>142296332</v>
      </c>
      <c r="L64" s="19" t="s">
        <v>88</v>
      </c>
      <c r="M64" s="19">
        <v>51585675</v>
      </c>
      <c r="N64" s="18">
        <f>+M64</f>
        <v>51585675</v>
      </c>
      <c r="O64" s="11"/>
    </row>
    <row r="65" spans="2:18" ht="15" x14ac:dyDescent="0.2">
      <c r="B65" s="9"/>
      <c r="C65" s="23"/>
      <c r="D65" s="21"/>
      <c r="E65" s="21" t="s">
        <v>90</v>
      </c>
      <c r="F65" s="21"/>
      <c r="G65" s="19">
        <v>71034001</v>
      </c>
      <c r="O65" s="11"/>
    </row>
    <row r="66" spans="2:18" ht="15.75" x14ac:dyDescent="0.25">
      <c r="B66" s="9"/>
      <c r="C66" s="23"/>
      <c r="E66" s="21" t="s">
        <v>91</v>
      </c>
      <c r="F66" s="21"/>
      <c r="G66" s="19">
        <v>109957112</v>
      </c>
      <c r="J66" s="18" t="s">
        <v>92</v>
      </c>
      <c r="K66" s="37"/>
      <c r="L66" s="19"/>
      <c r="M66" s="19"/>
      <c r="O66" s="11"/>
    </row>
    <row r="67" spans="2:18" ht="15" x14ac:dyDescent="0.2">
      <c r="B67" s="9"/>
      <c r="C67" s="23"/>
      <c r="E67" s="21" t="s">
        <v>93</v>
      </c>
      <c r="F67" s="21"/>
      <c r="G67" s="19">
        <v>321500</v>
      </c>
      <c r="L67" s="19" t="s">
        <v>92</v>
      </c>
      <c r="M67" s="19">
        <v>189037584</v>
      </c>
      <c r="N67" s="35"/>
      <c r="O67" s="11"/>
    </row>
    <row r="68" spans="2:18" ht="15.75" x14ac:dyDescent="0.25">
      <c r="B68" s="9"/>
      <c r="E68" s="21" t="s">
        <v>94</v>
      </c>
      <c r="F68" s="21"/>
      <c r="G68" s="19">
        <v>4162761</v>
      </c>
      <c r="H68" s="5"/>
      <c r="L68" s="19" t="s">
        <v>95</v>
      </c>
      <c r="M68" s="19">
        <v>527522207</v>
      </c>
      <c r="N68" s="18">
        <f>SUM(M67:M68)</f>
        <v>716559791</v>
      </c>
      <c r="O68" s="11"/>
    </row>
    <row r="69" spans="2:18" ht="15.75" x14ac:dyDescent="0.25">
      <c r="B69" s="9"/>
      <c r="E69" s="21" t="s">
        <v>96</v>
      </c>
      <c r="F69" s="21"/>
      <c r="G69" s="19">
        <v>13358997</v>
      </c>
      <c r="H69" s="18">
        <f>SUM(G55:G69)</f>
        <v>2558245571</v>
      </c>
      <c r="O69" s="11"/>
    </row>
    <row r="70" spans="2:18" ht="15.75" x14ac:dyDescent="0.25">
      <c r="B70" s="9"/>
      <c r="J70" s="18" t="s">
        <v>97</v>
      </c>
      <c r="K70" s="37"/>
      <c r="L70" s="5"/>
      <c r="M70" s="19"/>
      <c r="O70" s="11"/>
    </row>
    <row r="71" spans="2:18" ht="15.75" x14ac:dyDescent="0.25">
      <c r="B71" s="9"/>
      <c r="K71" s="37"/>
      <c r="L71" s="19" t="s">
        <v>98</v>
      </c>
      <c r="M71" s="19">
        <v>72505518</v>
      </c>
      <c r="N71" s="18">
        <f>+M71+M70</f>
        <v>72505518</v>
      </c>
      <c r="O71" s="11"/>
    </row>
    <row r="72" spans="2:18" x14ac:dyDescent="0.2">
      <c r="B72" s="9"/>
      <c r="O72" s="11"/>
    </row>
    <row r="73" spans="2:18" ht="15.75" x14ac:dyDescent="0.25">
      <c r="B73" s="9"/>
      <c r="D73" s="36" t="s">
        <v>99</v>
      </c>
      <c r="E73" s="5"/>
      <c r="F73" s="21"/>
      <c r="G73" s="19"/>
      <c r="H73" s="5"/>
      <c r="J73" s="18" t="s">
        <v>100</v>
      </c>
      <c r="K73" s="37"/>
      <c r="L73" s="19"/>
      <c r="M73" s="19"/>
      <c r="O73" s="11"/>
    </row>
    <row r="74" spans="2:18" x14ac:dyDescent="0.2">
      <c r="B74" s="9"/>
      <c r="D74" s="36"/>
      <c r="E74" s="21" t="s">
        <v>101</v>
      </c>
      <c r="F74" s="21"/>
      <c r="G74" s="19">
        <v>35326341</v>
      </c>
      <c r="K74" s="37"/>
      <c r="L74" s="19" t="s">
        <v>102</v>
      </c>
      <c r="M74" s="19">
        <v>46397677</v>
      </c>
      <c r="O74" s="11"/>
    </row>
    <row r="75" spans="2:18" ht="15.75" x14ac:dyDescent="0.25">
      <c r="B75" s="9"/>
      <c r="E75" s="21" t="s">
        <v>103</v>
      </c>
      <c r="F75" s="21"/>
      <c r="G75" s="19">
        <v>52939585</v>
      </c>
      <c r="K75" s="37"/>
      <c r="L75" s="19" t="s">
        <v>104</v>
      </c>
      <c r="M75" s="19">
        <v>8579910</v>
      </c>
      <c r="N75" s="18">
        <f>+M75+M74</f>
        <v>54977587</v>
      </c>
      <c r="O75" s="11"/>
    </row>
    <row r="76" spans="2:18" ht="15.75" x14ac:dyDescent="0.25">
      <c r="B76" s="9"/>
      <c r="E76" s="21" t="s">
        <v>105</v>
      </c>
      <c r="F76" s="5"/>
      <c r="G76" s="19">
        <v>100586863</v>
      </c>
      <c r="H76" s="18">
        <f>SUM(G74:G76)</f>
        <v>188852789</v>
      </c>
      <c r="J76" s="18" t="s">
        <v>106</v>
      </c>
      <c r="N76" s="18">
        <f>+H51+H69+H76+H85+N58+N62+N71+N68+N75+N64</f>
        <v>6895802082</v>
      </c>
      <c r="O76" s="11"/>
      <c r="Q76" s="39"/>
    </row>
    <row r="77" spans="2:18" x14ac:dyDescent="0.2">
      <c r="B77" s="9"/>
      <c r="O77" s="11"/>
      <c r="Q77" s="39"/>
      <c r="R77" s="35"/>
    </row>
    <row r="78" spans="2:18" ht="15.75" x14ac:dyDescent="0.25">
      <c r="B78" s="9"/>
      <c r="J78" s="30" t="s">
        <v>53</v>
      </c>
      <c r="K78" s="40"/>
      <c r="L78" s="40"/>
      <c r="M78" s="40"/>
      <c r="N78" s="30">
        <v>560867823.83000028</v>
      </c>
      <c r="O78" s="11"/>
      <c r="Q78" s="27"/>
      <c r="R78" s="35"/>
    </row>
    <row r="79" spans="2:18" x14ac:dyDescent="0.2">
      <c r="B79" s="9"/>
      <c r="D79" s="36" t="s">
        <v>107</v>
      </c>
      <c r="J79" s="40"/>
      <c r="K79" s="40"/>
      <c r="L79" s="40"/>
      <c r="M79" s="40"/>
      <c r="N79" s="32"/>
      <c r="O79" s="11"/>
      <c r="Q79" s="39"/>
      <c r="R79" s="35"/>
    </row>
    <row r="80" spans="2:18" ht="15.75" x14ac:dyDescent="0.25">
      <c r="B80" s="9"/>
      <c r="D80" s="36"/>
      <c r="E80" s="21" t="s">
        <v>108</v>
      </c>
      <c r="G80" s="19">
        <v>77214285</v>
      </c>
      <c r="H80" s="19"/>
      <c r="J80" s="30" t="s">
        <v>109</v>
      </c>
      <c r="K80" s="41"/>
      <c r="L80" s="41"/>
      <c r="M80" s="4"/>
      <c r="N80" s="4"/>
      <c r="O80" s="11"/>
      <c r="P80" s="42"/>
    </row>
    <row r="81" spans="2:18" ht="15.75" x14ac:dyDescent="0.25">
      <c r="B81" s="9"/>
      <c r="C81" s="23"/>
      <c r="E81" s="21" t="s">
        <v>110</v>
      </c>
      <c r="G81" s="19">
        <v>7300813</v>
      </c>
      <c r="J81" s="30"/>
      <c r="K81" s="41"/>
      <c r="L81" s="31" t="s">
        <v>56</v>
      </c>
      <c r="M81" s="31">
        <v>200791701</v>
      </c>
      <c r="N81" s="32"/>
      <c r="O81" s="11"/>
      <c r="P81" s="42"/>
    </row>
    <row r="82" spans="2:18" ht="15.75" x14ac:dyDescent="0.25">
      <c r="B82" s="9"/>
      <c r="C82" s="23"/>
      <c r="D82" s="36"/>
      <c r="E82" s="21" t="s">
        <v>111</v>
      </c>
      <c r="F82" s="5"/>
      <c r="G82" s="19">
        <v>180895</v>
      </c>
      <c r="H82" s="5"/>
      <c r="J82" s="30"/>
      <c r="K82" s="41"/>
      <c r="L82" s="31" t="s">
        <v>58</v>
      </c>
      <c r="M82" s="31">
        <v>114194241</v>
      </c>
      <c r="N82" s="30">
        <f>+M81+M82</f>
        <v>314985942</v>
      </c>
      <c r="O82" s="11"/>
      <c r="P82" s="42"/>
      <c r="Q82" s="39"/>
    </row>
    <row r="83" spans="2:18" ht="15.75" x14ac:dyDescent="0.25">
      <c r="B83" s="9"/>
      <c r="C83" s="23"/>
      <c r="D83" s="36"/>
      <c r="E83" s="21" t="s">
        <v>112</v>
      </c>
      <c r="G83" s="19">
        <v>36959330</v>
      </c>
      <c r="H83" s="5"/>
      <c r="J83" s="30"/>
      <c r="K83" s="41"/>
      <c r="L83" s="31"/>
      <c r="M83" s="31"/>
      <c r="N83" s="30"/>
      <c r="O83" s="11"/>
      <c r="P83" s="42"/>
      <c r="Q83" s="39"/>
    </row>
    <row r="84" spans="2:18" ht="15" x14ac:dyDescent="0.2">
      <c r="B84" s="9"/>
      <c r="C84" s="23"/>
      <c r="D84" s="5"/>
      <c r="E84" s="5" t="s">
        <v>113</v>
      </c>
      <c r="G84" s="19">
        <v>144011761</v>
      </c>
      <c r="J84" s="40"/>
      <c r="K84" s="40"/>
      <c r="L84" s="40"/>
      <c r="M84" s="40"/>
      <c r="N84" s="32"/>
      <c r="O84" s="43"/>
      <c r="P84" s="42"/>
    </row>
    <row r="85" spans="2:18" ht="15.75" x14ac:dyDescent="0.25">
      <c r="B85" s="9"/>
      <c r="C85" s="23"/>
      <c r="D85" s="36"/>
      <c r="E85" s="5" t="s">
        <v>114</v>
      </c>
      <c r="G85" s="19">
        <v>26398452</v>
      </c>
      <c r="H85" s="18">
        <f>SUM(G80:G85)</f>
        <v>292065536</v>
      </c>
      <c r="J85" s="30" t="s">
        <v>115</v>
      </c>
      <c r="K85" s="41"/>
      <c r="L85" s="41"/>
      <c r="M85" s="41"/>
      <c r="N85" s="30">
        <f>SUM(N76:N82)</f>
        <v>7771655847.8299999</v>
      </c>
      <c r="O85" s="43"/>
      <c r="P85" s="42"/>
      <c r="Q85" s="35"/>
    </row>
    <row r="86" spans="2:18" ht="15" x14ac:dyDescent="0.2">
      <c r="B86" s="9"/>
      <c r="C86" s="23"/>
      <c r="D86" s="36"/>
      <c r="O86" s="43"/>
      <c r="P86" s="42"/>
      <c r="Q86" s="35"/>
    </row>
    <row r="87" spans="2:18" ht="15.75" x14ac:dyDescent="0.25">
      <c r="B87" s="44"/>
      <c r="D87" s="36"/>
      <c r="E87" s="5"/>
      <c r="G87" s="19"/>
      <c r="H87" s="18"/>
      <c r="J87" s="18"/>
      <c r="K87" s="45"/>
      <c r="L87" s="45"/>
      <c r="M87" s="45"/>
      <c r="N87" s="18"/>
      <c r="O87" s="46"/>
      <c r="Q87" s="35"/>
    </row>
    <row r="88" spans="2:18" ht="15.75" x14ac:dyDescent="0.25">
      <c r="B88" s="44"/>
      <c r="D88" s="36"/>
      <c r="E88" s="5"/>
      <c r="G88" s="19"/>
      <c r="H88" s="18"/>
      <c r="J88" s="18"/>
      <c r="K88" s="45"/>
      <c r="L88" s="45"/>
      <c r="M88"/>
      <c r="N88" s="18"/>
      <c r="O88" s="46"/>
      <c r="Q88" s="47"/>
      <c r="R88" s="48"/>
    </row>
    <row r="89" spans="2:18" ht="15.75" x14ac:dyDescent="0.25">
      <c r="B89" s="44"/>
      <c r="D89" s="36"/>
      <c r="E89" s="5"/>
      <c r="G89" s="19"/>
      <c r="H89" s="18"/>
      <c r="J89" s="18"/>
      <c r="K89" s="45"/>
      <c r="L89" s="45"/>
      <c r="M89" s="45"/>
      <c r="N89" s="18"/>
      <c r="O89" s="46"/>
      <c r="Q89" s="47"/>
      <c r="R89" s="48"/>
    </row>
    <row r="90" spans="2:18" ht="15.75" x14ac:dyDescent="0.25">
      <c r="B90" s="44"/>
      <c r="D90" s="36"/>
      <c r="E90" s="5"/>
      <c r="G90" s="19"/>
      <c r="H90" s="18"/>
      <c r="J90" s="18"/>
      <c r="K90" s="45"/>
      <c r="L90" s="45"/>
      <c r="M90" s="45"/>
      <c r="N90" s="18"/>
      <c r="O90" s="46"/>
      <c r="Q90" s="47"/>
      <c r="R90" s="48"/>
    </row>
    <row r="91" spans="2:18" ht="15.75" x14ac:dyDescent="0.25">
      <c r="B91" s="44"/>
      <c r="D91" s="36"/>
      <c r="E91" s="5"/>
      <c r="G91" s="19"/>
      <c r="H91" s="18"/>
      <c r="J91" s="18"/>
      <c r="K91" s="45"/>
      <c r="L91" s="45"/>
      <c r="M91" s="45"/>
      <c r="N91" s="18"/>
      <c r="O91" s="46"/>
      <c r="Q91" s="47"/>
      <c r="R91" s="48"/>
    </row>
    <row r="92" spans="2:18" ht="16.5" thickBot="1" x14ac:dyDescent="0.3">
      <c r="B92" s="49"/>
      <c r="C92" s="50"/>
      <c r="D92" s="51"/>
      <c r="E92" s="52"/>
      <c r="F92" s="50"/>
      <c r="G92" s="53"/>
      <c r="H92" s="54"/>
      <c r="I92" s="55"/>
      <c r="J92" s="54"/>
      <c r="K92" s="56"/>
      <c r="L92" s="56"/>
      <c r="M92" s="56"/>
      <c r="N92" s="54"/>
      <c r="O92" s="57"/>
      <c r="Q92" s="47"/>
      <c r="R92" s="48"/>
    </row>
  </sheetData>
  <mergeCells count="7">
    <mergeCell ref="C47:N47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 anual DIC25</vt:lpstr>
      <vt:lpstr>'CORTE  anual DIC25'!Área_de_impresión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2026-01-28T20:15:20Z</cp:lastPrinted>
  <dcterms:created xsi:type="dcterms:W3CDTF">2026-01-28T20:12:59Z</dcterms:created>
  <dcterms:modified xsi:type="dcterms:W3CDTF">2026-01-28T20:15:53Z</dcterms:modified>
</cp:coreProperties>
</file>